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lkms.local\User\manuela.wiese\Desktop\Medizinische Geräte, Los 10 RV Sonstige medizinische Utensilien\"/>
    </mc:Choice>
  </mc:AlternateContent>
  <xr:revisionPtr revIDLastSave="0" documentId="13_ncr:1_{DDD718F7-8774-4570-A695-CD796717A0C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reuer Pulsoxi" sheetId="1" r:id="rId1"/>
    <sheet name="redVac Vakuummatratze" sheetId="6" r:id="rId2"/>
    <sheet name="Vakuummatratze beheizt" sheetId="10" r:id="rId3"/>
    <sheet name="WERO Transferhilfen" sheetId="7" r:id="rId4"/>
    <sheet name="Combi Carrier" sheetId="8" r:id="rId5"/>
    <sheet name="Schaufeltrage" sheetId="9" r:id="rId6"/>
    <sheet name="Preisblatt" sheetId="5" r:id="rId7"/>
  </sheets>
  <definedNames>
    <definedName name="_Hlk224021340" localSheetId="3">'WERO Transferhilfen'!#REF!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3" i="5" l="1"/>
  <c r="K23" i="5"/>
  <c r="J17" i="5"/>
  <c r="J18" i="5"/>
  <c r="J19" i="5"/>
  <c r="J20" i="5"/>
  <c r="J21" i="5"/>
  <c r="J16" i="5"/>
  <c r="J23" i="5" s="1"/>
  <c r="K18" i="5" l="1"/>
  <c r="L18" i="5" s="1"/>
  <c r="K21" i="5"/>
  <c r="L21" i="5" s="1"/>
  <c r="K20" i="5"/>
  <c r="L20" i="5" s="1"/>
  <c r="K17" i="5"/>
  <c r="K19" i="5"/>
  <c r="L19" i="5" s="1"/>
  <c r="L17" i="5" l="1"/>
  <c r="K16" i="5" l="1"/>
  <c r="L16" i="5" l="1"/>
</calcChain>
</file>

<file path=xl/sharedStrings.xml><?xml version="1.0" encoding="utf-8"?>
<sst xmlns="http://schemas.openxmlformats.org/spreadsheetml/2006/main" count="180" uniqueCount="66">
  <si>
    <t>1.</t>
  </si>
  <si>
    <t>lfd. Nr.</t>
  </si>
  <si>
    <t>Merkmal</t>
  </si>
  <si>
    <r>
      <t xml:space="preserve">
</t>
    </r>
    <r>
      <rPr>
        <b/>
        <u/>
        <sz val="10"/>
        <color indexed="8"/>
        <rFont val="Arial"/>
        <family val="2"/>
      </rPr>
      <t/>
    </r>
  </si>
  <si>
    <t>Teil 3:</t>
  </si>
  <si>
    <t>Leistung:</t>
  </si>
  <si>
    <t>Vergabenummer:</t>
  </si>
  <si>
    <t>Bieter:</t>
  </si>
  <si>
    <t>Datum:</t>
  </si>
  <si>
    <t>Allgemeine Angaben</t>
  </si>
  <si>
    <t>Leistungsverzeichnis/Preisblatt</t>
  </si>
  <si>
    <t>2.</t>
  </si>
  <si>
    <t>Bitte die grau
 markierten Felder ausfüllen.</t>
  </si>
  <si>
    <t>Mit der Abgabe eines Angebots bestätigt der Bieter alle Positionen im Leistungsverzeichnis.</t>
  </si>
  <si>
    <t>Anzahl</t>
  </si>
  <si>
    <t xml:space="preserve">Anzahl </t>
  </si>
  <si>
    <t>Anzahl gesamt</t>
  </si>
  <si>
    <t xml:space="preserve"> lfd. Nr.</t>
  </si>
  <si>
    <t>Leistung</t>
  </si>
  <si>
    <t>Einzelpreis Gerät netto</t>
  </si>
  <si>
    <t>Gesamtpreis netto</t>
  </si>
  <si>
    <t>In die Einzelpreise sind alle Leistungen entsprechend des Leistungsverzeichnisses sowie der Rahmenvereinbarung einzukalkulieren.</t>
  </si>
  <si>
    <t>Die hier ausgewiesene Angebotssumme ist in das Angebotsschreiben VHB Formblatt 633 zu übertragen.</t>
  </si>
  <si>
    <t>19% MwSt</t>
  </si>
  <si>
    <t>Preis brutto</t>
  </si>
  <si>
    <t>Gesamt 19% MwST</t>
  </si>
  <si>
    <t>Lieferung des Equipments an Auftraggeber (Eigenbetrieb Rettung MSE, Am Funkturm 1, 17039- Wulkenzin OT Neuendorf)</t>
  </si>
  <si>
    <t>3.</t>
  </si>
  <si>
    <t>20.</t>
  </si>
  <si>
    <t>Breuer Pulsoximeter</t>
  </si>
  <si>
    <t>redVac Vakkummatratze</t>
  </si>
  <si>
    <t>WERO Transferhilfen</t>
  </si>
  <si>
    <t>Combi Carrier II Spineboard</t>
  </si>
  <si>
    <t>Schaufeltrage ultraSCOOP</t>
  </si>
  <si>
    <t>LOS 10 Gesamt netto</t>
  </si>
  <si>
    <t>LOS 10 Gesamt brutto</t>
  </si>
  <si>
    <r>
      <rPr>
        <b/>
        <sz val="10"/>
        <rFont val="Arial"/>
        <family val="2"/>
      </rPr>
      <t>(1023)
Fingerpulsoximeter PO 35 mit farbiger LED
Anzeige</t>
    </r>
    <r>
      <rPr>
        <b/>
        <u/>
        <sz val="10"/>
        <rFont val="Arial"/>
        <family val="2"/>
      </rPr>
      <t xml:space="preserve">
</t>
    </r>
    <r>
      <rPr>
        <sz val="10"/>
        <rFont val="Arial"/>
        <family val="2"/>
      </rPr>
      <t>inkl. 2 Batterien,Tasche und Anleitung 
- einstellbare Displayhelligkeit
- graphische Pulsanzeiger
- Batteriestandsanzeige
- Farbdisplay</t>
    </r>
  </si>
  <si>
    <t xml:space="preserve">Produktbeschreibung </t>
  </si>
  <si>
    <r>
      <t xml:space="preserve">(08-7493)
Vakuummatratze RedVac Standard mit Einschnitten
</t>
    </r>
    <r>
      <rPr>
        <sz val="10"/>
        <rFont val="Arial"/>
        <family val="2"/>
      </rPr>
      <t>Maße: 200 x 88 x 8cm
Leicht tailliert. Kopffixierung
Einschnitte im Halsbereich für die Rückhaltegurte der Rettungstrage
Zervikal-Stütze aus Glasfiber
Breite Kopf/Mitte/Fuß: 80-88-80cm Länge: 200cm
Gewicht: 7kg
Griffe: 8, Fixiergurte: 4 (blau,rot, gelb, grün)
+ 2 Einschnittgurte, Ösen: 24 Stück</t>
    </r>
  </si>
  <si>
    <r>
      <t xml:space="preserve">(4400140)
</t>
    </r>
    <r>
      <rPr>
        <b/>
        <sz val="10"/>
        <rFont val="Arial"/>
        <family val="2"/>
      </rPr>
      <t>CM ProSlide Patienten Board</t>
    </r>
    <r>
      <rPr>
        <sz val="10"/>
        <rFont val="Arial"/>
        <family val="2"/>
      </rPr>
      <t xml:space="preserve">
für den Transfer und die Umlagerung von Patienten
biegsam und geschmeidig mit zwei grossen Griffen</t>
    </r>
  </si>
  <si>
    <r>
      <rPr>
        <b/>
        <sz val="10"/>
        <color theme="1"/>
        <rFont val="Arial"/>
        <family val="2"/>
      </rPr>
      <t>(982511)
Combi Carrier II Spineboard inkl. 4 Gurte</t>
    </r>
    <r>
      <rPr>
        <sz val="10"/>
        <color theme="1"/>
        <rFont val="Arial"/>
        <family val="2"/>
      </rPr>
      <t xml:space="preserve">
- Kombination aus Spineboard und Schaufeltrage
- Kunststoff ohne scharfe Ecken und Kanten
- inkl. 4-teiligem Speed-Clip-Gurtsatz
- 14 Griffaussparungen
- 2 Schnell-Schnappverschlüsse aus Aluminium/Edelstahl
- 2 völlig gleiche Hälften röntgenfähig und schwimmfähig
- Maße: 186,7 x 41,9 x 5,6 cm
- Gewicht: 7,1 Kg
- max. Belastung bis 205 Kg
- Farbe: hellgrün</t>
    </r>
  </si>
  <si>
    <t>(983041)
Kopffixierung Head-Fix für Combi Carrier II Original</t>
  </si>
  <si>
    <r>
      <rPr>
        <b/>
        <sz val="10"/>
        <color theme="1"/>
        <rFont val="Arial"/>
        <family val="2"/>
      </rPr>
      <t>(11.1 SAN-0288)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Schaufeltrage ultraSCOOP STRETCHER X-RAY</t>
    </r>
    <r>
      <rPr>
        <sz val="10"/>
        <color theme="1"/>
        <rFont val="Arial"/>
        <family val="2"/>
      </rPr>
      <t xml:space="preserve">
- inkl. 3 Haltegurte; Kunststoff Röntgen-tauglich</t>
    </r>
  </si>
  <si>
    <t>10.71.500.4038-011</t>
  </si>
  <si>
    <t>Vakuummatratze - Ergo-Mat mit Wärmeelement</t>
  </si>
  <si>
    <t>4.</t>
  </si>
  <si>
    <r>
      <t xml:space="preserve">(285495210)
</t>
    </r>
    <r>
      <rPr>
        <b/>
        <sz val="10"/>
        <color theme="1"/>
        <rFont val="Arial"/>
        <family val="2"/>
      </rPr>
      <t>PAX Vakuummatratze - Ergo-Mat - Griffe -TMS</t>
    </r>
    <r>
      <rPr>
        <sz val="10"/>
        <color theme="1"/>
        <rFont val="Arial"/>
        <family val="2"/>
      </rPr>
      <t xml:space="preserve">
PAX Flex-Tec grau 202 x 97 x 0 cm
- anatomischer V-Zuschnitt und ein angesetztes Kopfteil, das die Nutzung der Patientengurte    der Fahrzeugtrage problemlos nutzbar macht.
- verpackt in unserer PAX Transporttasche
Vakuummatratze
</t>
    </r>
    <r>
      <rPr>
        <b/>
        <sz val="10"/>
        <color theme="1"/>
        <rFont val="Arial"/>
        <family val="2"/>
      </rPr>
      <t>Mit Wärmeelement</t>
    </r>
  </si>
  <si>
    <r>
      <t xml:space="preserve">(AK50009)
</t>
    </r>
    <r>
      <rPr>
        <b/>
        <sz val="10"/>
        <color theme="1"/>
        <rFont val="Arial"/>
        <family val="2"/>
      </rPr>
      <t>AK Med-Tec 12 V Ladestation Single</t>
    </r>
    <r>
      <rPr>
        <sz val="10"/>
        <color theme="1"/>
        <rFont val="Arial"/>
        <family val="2"/>
      </rPr>
      <t xml:space="preserve">
(RRCAKMLS-12CAR) ohne Ladeschale !
Ladegerät -&gt; Standard-Batterieladegerät für SMBus kompatible Batterien
Universelles Schnellladegerät mit einem Ladeschacht
Höhere Ladezyklen
Schnelleres Laden
Einfache Bedienbarkeit – Plug and Play
Externes AC/DC Netzteil für weltweiten Einsatz</t>
    </r>
  </si>
  <si>
    <r>
      <t xml:space="preserve">(AK50010)
</t>
    </r>
    <r>
      <rPr>
        <b/>
        <sz val="10"/>
        <color theme="1"/>
        <rFont val="Arial"/>
        <family val="2"/>
      </rPr>
      <t>AK Med-Tec Akku (RRCAKM2040)</t>
    </r>
    <r>
      <rPr>
        <sz val="10"/>
        <color theme="1"/>
        <rFont val="Arial"/>
        <family val="2"/>
      </rPr>
      <t xml:space="preserve">
Lithium-Ionen Batterie mit einer Kapazität von 98W</t>
    </r>
  </si>
  <si>
    <t>Anzahl ab 12.06.</t>
  </si>
  <si>
    <t>Anzahl bis 11.06
2030</t>
  </si>
  <si>
    <t>Rahmenvereinbarungen (RV) für die Lieferung von medizinischen Geräten sowie deren Wartung (WV) mit einer Laufzeit von 4 Jahren</t>
  </si>
  <si>
    <t xml:space="preserve">Maßnahme: </t>
  </si>
  <si>
    <t>Mindestabnahmemenge: 24 Stück</t>
  </si>
  <si>
    <t>Preisblatt</t>
  </si>
  <si>
    <t>LOS 10 Lieferung von 22x Breuer Pulsoximetern</t>
  </si>
  <si>
    <t>Mindestabnahmemenge: 12 Stück</t>
  </si>
  <si>
    <t>LOS 10 Lieferung von 15x redVac Vakuummatratzen</t>
  </si>
  <si>
    <t>Mindestabnahmemenge: 5 Stück</t>
  </si>
  <si>
    <t>LOS 10 Lieferung von 35x Vakuummatratzen - Ergo-Mat mit Wärmeelement</t>
  </si>
  <si>
    <t>LOS 10 Lieferung von 30x WERO Transferhilfen</t>
  </si>
  <si>
    <t>LOS 10 Lieferung von 31x Combi Carrier II Spineboard</t>
  </si>
  <si>
    <t>LOS 10 Lieferung von 15x Schaufeltrage</t>
  </si>
  <si>
    <t>Mindestabnahmemenge: 6 Stück</t>
  </si>
  <si>
    <t>Los 10 RV Sonstige medizinische Utensilien</t>
  </si>
  <si>
    <t>Stand: 02.04.2026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</si>
</sst>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b/>
      <u/>
      <sz val="10"/>
      <color indexed="8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u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4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0" fillId="0" borderId="0" xfId="0" applyFont="1" applyAlignment="1">
      <alignment vertical="center" wrapText="1"/>
    </xf>
    <xf numFmtId="0" fontId="3" fillId="0" borderId="0" xfId="0" applyFont="1"/>
    <xf numFmtId="0" fontId="15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applyFont="1"/>
    <xf numFmtId="0" fontId="12" fillId="0" borderId="0" xfId="0" applyFont="1" applyFill="1" applyBorder="1" applyAlignment="1" applyProtection="1">
      <alignment horizontal="left" vertical="top" wrapText="1"/>
    </xf>
    <xf numFmtId="0" fontId="6" fillId="0" borderId="0" xfId="0" applyFont="1" applyFill="1" applyAlignment="1" applyProtection="1">
      <alignment horizontal="left" wrapText="1"/>
    </xf>
    <xf numFmtId="0" fontId="19" fillId="0" borderId="0" xfId="0" applyFont="1" applyAlignment="1">
      <alignment vertical="top"/>
    </xf>
    <xf numFmtId="0" fontId="20" fillId="5" borderId="0" xfId="0" applyFont="1" applyFill="1" applyBorder="1" applyAlignment="1" applyProtection="1">
      <alignment vertical="center" wrapText="1"/>
    </xf>
    <xf numFmtId="0" fontId="9" fillId="0" borderId="0" xfId="0" applyFont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12" fillId="0" borderId="0" xfId="0" applyFont="1" applyAlignment="1">
      <alignment vertical="top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 vertical="top"/>
    </xf>
    <xf numFmtId="0" fontId="12" fillId="2" borderId="14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0" borderId="17" xfId="0" applyFont="1" applyBorder="1"/>
    <xf numFmtId="0" fontId="12" fillId="0" borderId="15" xfId="0" applyFont="1" applyBorder="1" applyAlignment="1">
      <alignment horizontal="center"/>
    </xf>
    <xf numFmtId="0" fontId="0" fillId="0" borderId="0" xfId="0" applyAlignment="1">
      <alignment vertical="center"/>
    </xf>
    <xf numFmtId="164" fontId="0" fillId="0" borderId="0" xfId="0" applyNumberFormat="1"/>
    <xf numFmtId="164" fontId="12" fillId="2" borderId="16" xfId="0" applyNumberFormat="1" applyFont="1" applyFill="1" applyBorder="1" applyAlignment="1">
      <alignment horizontal="center" wrapText="1"/>
    </xf>
    <xf numFmtId="164" fontId="12" fillId="2" borderId="16" xfId="0" applyNumberFormat="1" applyFont="1" applyFill="1" applyBorder="1"/>
    <xf numFmtId="0" fontId="2" fillId="0" borderId="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2" fillId="2" borderId="19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2" xfId="0" applyFont="1" applyFill="1" applyBorder="1"/>
    <xf numFmtId="0" fontId="12" fillId="0" borderId="16" xfId="0" applyFont="1" applyBorder="1" applyAlignment="1">
      <alignment horizontal="center" vertical="center"/>
    </xf>
    <xf numFmtId="164" fontId="12" fillId="7" borderId="20" xfId="0" applyNumberFormat="1" applyFont="1" applyFill="1" applyBorder="1"/>
    <xf numFmtId="0" fontId="16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/>
    </xf>
    <xf numFmtId="0" fontId="12" fillId="0" borderId="23" xfId="0" applyFont="1" applyBorder="1"/>
    <xf numFmtId="0" fontId="2" fillId="0" borderId="6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 vertical="center"/>
    </xf>
    <xf numFmtId="0" fontId="12" fillId="0" borderId="3" xfId="0" applyFont="1" applyBorder="1"/>
    <xf numFmtId="0" fontId="2" fillId="0" borderId="22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164" fontId="12" fillId="7" borderId="1" xfId="0" applyNumberFormat="1" applyFont="1" applyFill="1" applyBorder="1" applyAlignment="1">
      <alignment horizontal="right"/>
    </xf>
    <xf numFmtId="164" fontId="12" fillId="7" borderId="28" xfId="0" applyNumberFormat="1" applyFont="1" applyFill="1" applyBorder="1"/>
    <xf numFmtId="164" fontId="12" fillId="7" borderId="29" xfId="0" applyNumberFormat="1" applyFont="1" applyFill="1" applyBorder="1"/>
    <xf numFmtId="0" fontId="2" fillId="0" borderId="26" xfId="0" applyFont="1" applyBorder="1" applyAlignment="1">
      <alignment horizontal="center"/>
    </xf>
    <xf numFmtId="0" fontId="21" fillId="0" borderId="23" xfId="0" applyFont="1" applyBorder="1"/>
    <xf numFmtId="0" fontId="0" fillId="3" borderId="31" xfId="0" applyFill="1" applyBorder="1"/>
    <xf numFmtId="0" fontId="12" fillId="2" borderId="30" xfId="0" applyFont="1" applyFill="1" applyBorder="1" applyAlignment="1" applyProtection="1">
      <alignment horizontal="center" vertical="center"/>
    </xf>
    <xf numFmtId="0" fontId="12" fillId="2" borderId="31" xfId="0" applyFont="1" applyFill="1" applyBorder="1" applyAlignment="1" applyProtection="1">
      <alignment horizontal="center" vertical="center"/>
    </xf>
    <xf numFmtId="0" fontId="2" fillId="0" borderId="2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wrapText="1"/>
    </xf>
    <xf numFmtId="0" fontId="12" fillId="0" borderId="0" xfId="0" applyFont="1" applyAlignment="1">
      <alignment vertical="top" wrapText="1"/>
    </xf>
    <xf numFmtId="0" fontId="22" fillId="0" borderId="32" xfId="0" applyFont="1" applyBorder="1" applyAlignment="1">
      <alignment wrapText="1"/>
    </xf>
    <xf numFmtId="0" fontId="22" fillId="0" borderId="5" xfId="0" applyFont="1" applyBorder="1" applyAlignment="1">
      <alignment wrapText="1"/>
    </xf>
    <xf numFmtId="0" fontId="7" fillId="0" borderId="33" xfId="0" applyFont="1" applyFill="1" applyBorder="1" applyAlignment="1">
      <alignment wrapText="1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wrapText="1"/>
    </xf>
    <xf numFmtId="0" fontId="13" fillId="0" borderId="14" xfId="0" applyFont="1" applyBorder="1" applyAlignment="1">
      <alignment horizontal="center" vertical="center"/>
    </xf>
    <xf numFmtId="0" fontId="7" fillId="0" borderId="31" xfId="0" applyFont="1" applyFill="1" applyBorder="1" applyAlignment="1">
      <alignment wrapText="1"/>
    </xf>
    <xf numFmtId="0" fontId="7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wrapText="1"/>
    </xf>
    <xf numFmtId="0" fontId="16" fillId="0" borderId="0" xfId="0" applyFont="1" applyAlignment="1">
      <alignment vertical="top"/>
    </xf>
    <xf numFmtId="0" fontId="23" fillId="0" borderId="39" xfId="0" applyFont="1" applyBorder="1" applyAlignment="1">
      <alignment horizontal="center" vertical="center"/>
    </xf>
    <xf numFmtId="0" fontId="22" fillId="0" borderId="41" xfId="0" applyFont="1" applyBorder="1" applyAlignment="1">
      <alignment wrapText="1"/>
    </xf>
    <xf numFmtId="0" fontId="23" fillId="0" borderId="41" xfId="0" applyFont="1" applyBorder="1" applyAlignment="1">
      <alignment wrapText="1"/>
    </xf>
    <xf numFmtId="0" fontId="13" fillId="0" borderId="20" xfId="0" applyFont="1" applyBorder="1" applyAlignment="1">
      <alignment horizontal="center" vertical="center"/>
    </xf>
    <xf numFmtId="0" fontId="7" fillId="0" borderId="21" xfId="0" applyFont="1" applyFill="1" applyBorder="1" applyAlignment="1">
      <alignment wrapText="1"/>
    </xf>
    <xf numFmtId="0" fontId="18" fillId="0" borderId="0" xfId="0" applyFont="1" applyAlignment="1">
      <alignment vertical="top" wrapText="1"/>
    </xf>
    <xf numFmtId="0" fontId="1" fillId="0" borderId="0" xfId="0" applyFont="1"/>
    <xf numFmtId="0" fontId="18" fillId="0" borderId="0" xfId="0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justify" vertical="center"/>
    </xf>
    <xf numFmtId="0" fontId="26" fillId="0" borderId="0" xfId="0" applyFont="1" applyAlignment="1">
      <alignment horizontal="left" vertical="top" wrapText="1"/>
    </xf>
    <xf numFmtId="0" fontId="18" fillId="0" borderId="0" xfId="0" applyFont="1" applyAlignment="1">
      <alignment horizontal="left" wrapText="1"/>
    </xf>
    <xf numFmtId="0" fontId="24" fillId="0" borderId="0" xfId="0" applyFont="1"/>
    <xf numFmtId="0" fontId="27" fillId="0" borderId="0" xfId="0" applyFont="1" applyAlignment="1">
      <alignment vertical="center" wrapText="1"/>
    </xf>
    <xf numFmtId="164" fontId="2" fillId="0" borderId="16" xfId="0" applyNumberFormat="1" applyFont="1" applyFill="1" applyBorder="1"/>
    <xf numFmtId="164" fontId="2" fillId="0" borderId="12" xfId="0" applyNumberFormat="1" applyFont="1" applyFill="1" applyBorder="1"/>
    <xf numFmtId="164" fontId="2" fillId="6" borderId="27" xfId="0" applyNumberFormat="1" applyFont="1" applyFill="1" applyBorder="1" applyProtection="1">
      <protection locked="0"/>
    </xf>
    <xf numFmtId="164" fontId="2" fillId="6" borderId="19" xfId="0" applyNumberFormat="1" applyFont="1" applyFill="1" applyBorder="1" applyProtection="1">
      <protection locked="0"/>
    </xf>
    <xf numFmtId="164" fontId="2" fillId="6" borderId="17" xfId="0" applyNumberFormat="1" applyFont="1" applyFill="1" applyBorder="1" applyProtection="1">
      <protection locked="0"/>
    </xf>
    <xf numFmtId="0" fontId="20" fillId="4" borderId="0" xfId="0" applyFont="1" applyFill="1" applyAlignment="1">
      <alignment horizontal="center" vertical="center" wrapText="1"/>
    </xf>
    <xf numFmtId="0" fontId="10" fillId="4" borderId="5" xfId="0" applyFont="1" applyFill="1" applyBorder="1" applyAlignment="1" applyProtection="1">
      <alignment horizontal="left" vertical="center" wrapText="1"/>
      <protection locked="0"/>
    </xf>
    <xf numFmtId="0" fontId="10" fillId="4" borderId="4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top" wrapText="1"/>
    </xf>
    <xf numFmtId="0" fontId="12" fillId="2" borderId="1" xfId="0" applyFont="1" applyFill="1" applyBorder="1" applyAlignment="1" applyProtection="1">
      <alignment horizontal="center" vertical="top"/>
    </xf>
    <xf numFmtId="0" fontId="12" fillId="2" borderId="2" xfId="0" applyFont="1" applyFill="1" applyBorder="1" applyAlignment="1" applyProtection="1">
      <alignment horizontal="center" vertical="top"/>
    </xf>
    <xf numFmtId="0" fontId="12" fillId="3" borderId="25" xfId="0" applyFont="1" applyFill="1" applyBorder="1" applyAlignment="1" applyProtection="1">
      <alignment horizontal="left" vertical="center"/>
    </xf>
    <xf numFmtId="0" fontId="0" fillId="0" borderId="26" xfId="0" applyFont="1" applyBorder="1" applyAlignment="1"/>
    <xf numFmtId="0" fontId="12" fillId="2" borderId="30" xfId="0" applyFont="1" applyFill="1" applyBorder="1" applyAlignment="1" applyProtection="1">
      <alignment horizontal="center" vertical="center"/>
    </xf>
    <xf numFmtId="0" fontId="12" fillId="2" borderId="31" xfId="0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left" vertical="center"/>
    </xf>
    <xf numFmtId="0" fontId="12" fillId="2" borderId="20" xfId="0" applyFont="1" applyFill="1" applyBorder="1" applyAlignment="1" applyProtection="1">
      <alignment horizontal="left" vertical="center"/>
    </xf>
    <xf numFmtId="0" fontId="12" fillId="3" borderId="14" xfId="0" applyFont="1" applyFill="1" applyBorder="1" applyAlignment="1" applyProtection="1">
      <alignment horizontal="left" vertical="center"/>
    </xf>
    <xf numFmtId="0" fontId="0" fillId="0" borderId="18" xfId="0" applyFont="1" applyBorder="1" applyAlignment="1"/>
    <xf numFmtId="0" fontId="12" fillId="2" borderId="30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2" fillId="2" borderId="8" xfId="0" applyFont="1" applyFill="1" applyBorder="1" applyAlignment="1" applyProtection="1">
      <alignment horizontal="center" vertical="center"/>
    </xf>
    <xf numFmtId="0" fontId="12" fillId="3" borderId="7" xfId="0" applyFont="1" applyFill="1" applyBorder="1" applyAlignment="1" applyProtection="1">
      <alignment horizontal="left" vertical="center"/>
    </xf>
    <xf numFmtId="0" fontId="0" fillId="0" borderId="30" xfId="0" applyFont="1" applyBorder="1" applyAlignment="1"/>
    <xf numFmtId="0" fontId="18" fillId="0" borderId="0" xfId="0" applyFont="1" applyAlignment="1">
      <alignment horizontal="left" vertical="top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wrapText="1"/>
    </xf>
    <xf numFmtId="0" fontId="12" fillId="2" borderId="15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21</xdr:row>
      <xdr:rowOff>0</xdr:rowOff>
    </xdr:from>
    <xdr:to>
      <xdr:col>9</xdr:col>
      <xdr:colOff>9525</xdr:colOff>
      <xdr:row>21</xdr:row>
      <xdr:rowOff>9525</xdr:rowOff>
    </xdr:to>
    <xdr:cxnSp macro="">
      <xdr:nvCxnSpPr>
        <xdr:cNvPr id="2" name="Gerader Verbinder 1">
          <a:extLst>
            <a:ext uri="{FF2B5EF4-FFF2-40B4-BE49-F238E27FC236}">
              <a16:creationId xmlns:a16="http://schemas.microsoft.com/office/drawing/2014/main" id="{3CB23D0C-29C5-4BA2-933C-F915CC8C91AB}"/>
            </a:ext>
          </a:extLst>
        </xdr:cNvPr>
        <xdr:cNvCxnSpPr/>
      </xdr:nvCxnSpPr>
      <xdr:spPr>
        <a:xfrm flipV="1">
          <a:off x="8362950" y="2771775"/>
          <a:ext cx="95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G41" sqref="G41"/>
    </sheetView>
  </sheetViews>
  <sheetFormatPr baseColWidth="10" defaultRowHeight="15" x14ac:dyDescent="0.25"/>
  <cols>
    <col min="1" max="1" width="23.28515625" customWidth="1"/>
    <col min="2" max="2" width="80.7109375" customWidth="1"/>
    <col min="4" max="4" width="22.85546875" customWidth="1"/>
    <col min="5" max="5" width="2.140625" customWidth="1"/>
  </cols>
  <sheetData>
    <row r="1" spans="1:4" ht="54" x14ac:dyDescent="0.25">
      <c r="A1" s="53" t="s">
        <v>52</v>
      </c>
      <c r="B1" s="54" t="s">
        <v>51</v>
      </c>
      <c r="C1" s="75"/>
      <c r="D1" s="55" t="s">
        <v>65</v>
      </c>
    </row>
    <row r="2" spans="1:4" ht="18" x14ac:dyDescent="0.25">
      <c r="A2" s="53" t="s">
        <v>5</v>
      </c>
      <c r="B2" s="7" t="s">
        <v>55</v>
      </c>
      <c r="C2" s="75"/>
      <c r="D2" s="75"/>
    </row>
    <row r="3" spans="1:4" ht="18" x14ac:dyDescent="0.25">
      <c r="A3" s="7"/>
      <c r="B3" s="7" t="s">
        <v>56</v>
      </c>
      <c r="C3" s="75"/>
      <c r="D3" s="75"/>
    </row>
    <row r="4" spans="1:4" x14ac:dyDescent="0.25">
      <c r="A4" s="75"/>
      <c r="B4" s="75"/>
      <c r="C4" s="75"/>
      <c r="D4" s="75"/>
    </row>
    <row r="5" spans="1:4" ht="20.25" customHeight="1" x14ac:dyDescent="0.25">
      <c r="A5" s="3" t="s">
        <v>4</v>
      </c>
      <c r="B5" s="7" t="s">
        <v>10</v>
      </c>
      <c r="C5" s="87" t="s">
        <v>12</v>
      </c>
      <c r="D5" s="87"/>
    </row>
    <row r="6" spans="1:4" ht="12.75" customHeight="1" x14ac:dyDescent="0.25">
      <c r="A6" s="75"/>
      <c r="B6" s="12"/>
      <c r="C6" s="87"/>
      <c r="D6" s="87"/>
    </row>
    <row r="7" spans="1:4" ht="36.6" customHeight="1" x14ac:dyDescent="0.25">
      <c r="A7" s="5"/>
      <c r="B7" s="13"/>
      <c r="C7" s="87"/>
      <c r="D7" s="87"/>
    </row>
    <row r="8" spans="1:4" ht="15.75" customHeight="1" x14ac:dyDescent="0.25">
      <c r="A8" s="53"/>
      <c r="B8" s="76"/>
      <c r="C8" s="75"/>
      <c r="D8" s="75"/>
    </row>
    <row r="9" spans="1:4" ht="18" x14ac:dyDescent="0.25">
      <c r="A9" s="53" t="s">
        <v>6</v>
      </c>
      <c r="B9" s="77" t="s">
        <v>43</v>
      </c>
      <c r="C9" s="75"/>
      <c r="D9" s="75"/>
    </row>
    <row r="10" spans="1:4" ht="15" customHeight="1" x14ac:dyDescent="0.25">
      <c r="A10" s="5"/>
      <c r="B10" s="1"/>
      <c r="C10" s="11"/>
      <c r="D10" s="11"/>
    </row>
    <row r="11" spans="1:4" ht="15" customHeight="1" x14ac:dyDescent="0.25">
      <c r="A11" s="4" t="s">
        <v>7</v>
      </c>
      <c r="B11" s="89"/>
      <c r="C11" s="89"/>
      <c r="D11" s="89"/>
    </row>
    <row r="12" spans="1:4" ht="15" customHeight="1" x14ac:dyDescent="0.25">
      <c r="A12" s="4" t="s">
        <v>8</v>
      </c>
      <c r="B12" s="88"/>
      <c r="C12" s="88"/>
      <c r="D12" s="88"/>
    </row>
    <row r="13" spans="1:4" ht="15" customHeight="1" x14ac:dyDescent="0.25">
      <c r="A13" s="4"/>
      <c r="B13" s="1"/>
      <c r="C13" s="11"/>
      <c r="D13" s="11"/>
    </row>
    <row r="14" spans="1:4" ht="15" customHeight="1" x14ac:dyDescent="0.25">
      <c r="A14" s="34" t="s">
        <v>9</v>
      </c>
      <c r="B14" s="1"/>
      <c r="C14" s="11"/>
      <c r="D14" s="11"/>
    </row>
    <row r="15" spans="1:4" ht="15.75" x14ac:dyDescent="0.25">
      <c r="A15" s="90"/>
      <c r="B15" s="90"/>
      <c r="C15" s="75"/>
      <c r="D15" s="75"/>
    </row>
    <row r="16" spans="1:4" s="2" customFormat="1" ht="14.45" customHeight="1" x14ac:dyDescent="0.2">
      <c r="A16" s="14" t="s">
        <v>13</v>
      </c>
      <c r="B16" s="14"/>
      <c r="C16" s="9"/>
      <c r="D16" s="75"/>
    </row>
    <row r="17" spans="1:3" s="2" customFormat="1" thickBot="1" x14ac:dyDescent="0.25">
      <c r="A17" s="6"/>
      <c r="B17" s="10"/>
      <c r="C17" s="9"/>
    </row>
    <row r="18" spans="1:3" x14ac:dyDescent="0.25">
      <c r="A18" s="91" t="s">
        <v>1</v>
      </c>
      <c r="B18" s="95" t="s">
        <v>2</v>
      </c>
    </row>
    <row r="19" spans="1:3" ht="15.75" thickBot="1" x14ac:dyDescent="0.3">
      <c r="A19" s="92"/>
      <c r="B19" s="96"/>
    </row>
    <row r="20" spans="1:3" ht="15.75" thickBot="1" x14ac:dyDescent="0.3">
      <c r="A20" s="93" t="s">
        <v>37</v>
      </c>
      <c r="B20" s="94"/>
    </row>
    <row r="21" spans="1:3" ht="108.75" customHeight="1" x14ac:dyDescent="0.25">
      <c r="A21" s="62" t="s">
        <v>0</v>
      </c>
      <c r="B21" s="63" t="s">
        <v>36</v>
      </c>
    </row>
    <row r="22" spans="1:3" ht="27" thickBot="1" x14ac:dyDescent="0.3">
      <c r="A22" s="64" t="s">
        <v>11</v>
      </c>
      <c r="B22" s="65" t="s">
        <v>26</v>
      </c>
    </row>
  </sheetData>
  <sheetProtection algorithmName="SHA-512" hashValue="k0CTE3z9/c97wR1v/JXIOBZglPhX4gxHWT0zQSqZwhWCxpidklxIBXOzLoh3ixHX2irEaRDObXDdp5dNmv1s9A==" saltValue="eNMv7Y/TDv/GlfluDtzOEw==" spinCount="100000" sheet="1" objects="1" scenarios="1"/>
  <mergeCells count="7">
    <mergeCell ref="A20:B20"/>
    <mergeCell ref="B18:B19"/>
    <mergeCell ref="C5:D7"/>
    <mergeCell ref="B12:D12"/>
    <mergeCell ref="B11:D11"/>
    <mergeCell ref="A15:B15"/>
    <mergeCell ref="A18:A19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E7EFA-80BD-423F-8BF3-16D5C5B9B2CC}">
  <dimension ref="A1:D22"/>
  <sheetViews>
    <sheetView workbookViewId="0">
      <selection activeCell="D1" sqref="D1"/>
    </sheetView>
  </sheetViews>
  <sheetFormatPr baseColWidth="10" defaultRowHeight="15" x14ac:dyDescent="0.25"/>
  <cols>
    <col min="1" max="1" width="24.28515625" customWidth="1"/>
    <col min="2" max="2" width="80.28515625" customWidth="1"/>
    <col min="4" max="4" width="24.85546875" customWidth="1"/>
  </cols>
  <sheetData>
    <row r="1" spans="1:4" ht="54" x14ac:dyDescent="0.25">
      <c r="A1" s="53" t="s">
        <v>52</v>
      </c>
      <c r="B1" s="54" t="s">
        <v>51</v>
      </c>
      <c r="D1" s="55" t="s">
        <v>65</v>
      </c>
    </row>
    <row r="2" spans="1:4" ht="18" x14ac:dyDescent="0.25">
      <c r="A2" s="53" t="s">
        <v>5</v>
      </c>
      <c r="B2" s="7" t="s">
        <v>57</v>
      </c>
    </row>
    <row r="3" spans="1:4" ht="18" x14ac:dyDescent="0.25">
      <c r="A3" s="7"/>
      <c r="B3" s="7" t="s">
        <v>58</v>
      </c>
    </row>
    <row r="4" spans="1:4" ht="18" x14ac:dyDescent="0.25">
      <c r="A4" s="80"/>
      <c r="B4" s="80"/>
    </row>
    <row r="5" spans="1:4" ht="20.25" customHeight="1" x14ac:dyDescent="0.25">
      <c r="A5" s="53" t="s">
        <v>4</v>
      </c>
      <c r="B5" s="7" t="s">
        <v>10</v>
      </c>
      <c r="C5" s="87" t="s">
        <v>12</v>
      </c>
      <c r="D5" s="87"/>
    </row>
    <row r="6" spans="1:4" ht="12.75" customHeight="1" x14ac:dyDescent="0.25">
      <c r="A6" s="80"/>
      <c r="B6" s="78" t="s">
        <v>3</v>
      </c>
      <c r="C6" s="87"/>
      <c r="D6" s="87"/>
    </row>
    <row r="7" spans="1:4" ht="36.6" customHeight="1" x14ac:dyDescent="0.25">
      <c r="A7" s="53"/>
      <c r="B7" s="79"/>
      <c r="C7" s="87"/>
      <c r="D7" s="87"/>
    </row>
    <row r="8" spans="1:4" ht="15.75" customHeight="1" x14ac:dyDescent="0.25">
      <c r="A8" s="53"/>
      <c r="B8" s="76"/>
    </row>
    <row r="9" spans="1:4" ht="18" x14ac:dyDescent="0.25">
      <c r="A9" s="53" t="s">
        <v>6</v>
      </c>
      <c r="B9" s="77" t="s">
        <v>43</v>
      </c>
    </row>
    <row r="10" spans="1:4" ht="15" customHeight="1" x14ac:dyDescent="0.25">
      <c r="A10" s="5"/>
      <c r="B10" s="1"/>
      <c r="C10" s="11"/>
      <c r="D10" s="11"/>
    </row>
    <row r="11" spans="1:4" ht="15" customHeight="1" x14ac:dyDescent="0.25">
      <c r="A11" s="4" t="s">
        <v>7</v>
      </c>
      <c r="B11" s="89"/>
      <c r="C11" s="89"/>
      <c r="D11" s="89"/>
    </row>
    <row r="12" spans="1:4" ht="15" customHeight="1" x14ac:dyDescent="0.25">
      <c r="A12" s="4" t="s">
        <v>8</v>
      </c>
      <c r="B12" s="88"/>
      <c r="C12" s="88"/>
      <c r="D12" s="88"/>
    </row>
    <row r="13" spans="1:4" ht="18" x14ac:dyDescent="0.25">
      <c r="A13" s="4"/>
      <c r="B13" s="1"/>
      <c r="C13" s="11"/>
      <c r="D13" s="11"/>
    </row>
    <row r="14" spans="1:4" ht="18" x14ac:dyDescent="0.25">
      <c r="A14" s="34" t="s">
        <v>9</v>
      </c>
      <c r="B14" s="1"/>
      <c r="C14" s="11"/>
      <c r="D14" s="11"/>
    </row>
    <row r="15" spans="1:4" ht="15.75" x14ac:dyDescent="0.25">
      <c r="A15" s="90"/>
      <c r="B15" s="90"/>
    </row>
    <row r="16" spans="1:4" x14ac:dyDescent="0.25">
      <c r="A16" s="14" t="s">
        <v>13</v>
      </c>
      <c r="B16" s="14"/>
      <c r="C16" s="9"/>
      <c r="D16" s="2"/>
    </row>
    <row r="17" spans="1:4" ht="15.75" thickBot="1" x14ac:dyDescent="0.3">
      <c r="A17" s="6"/>
      <c r="B17" s="10"/>
      <c r="C17" s="9"/>
      <c r="D17" s="2"/>
    </row>
    <row r="18" spans="1:4" x14ac:dyDescent="0.25">
      <c r="A18" s="91" t="s">
        <v>1</v>
      </c>
      <c r="B18" s="49" t="s">
        <v>2</v>
      </c>
    </row>
    <row r="19" spans="1:4" ht="15.75" thickBot="1" x14ac:dyDescent="0.3">
      <c r="A19" s="92"/>
      <c r="B19" s="50"/>
    </row>
    <row r="20" spans="1:4" ht="15.75" thickBot="1" x14ac:dyDescent="0.3">
      <c r="A20" s="93" t="s">
        <v>37</v>
      </c>
      <c r="B20" s="94"/>
    </row>
    <row r="21" spans="1:4" ht="128.25" x14ac:dyDescent="0.25">
      <c r="A21" s="62" t="s">
        <v>0</v>
      </c>
      <c r="B21" s="63" t="s">
        <v>38</v>
      </c>
    </row>
    <row r="22" spans="1:4" ht="27" thickBot="1" x14ac:dyDescent="0.3">
      <c r="A22" s="64" t="s">
        <v>28</v>
      </c>
      <c r="B22" s="65" t="s">
        <v>26</v>
      </c>
    </row>
  </sheetData>
  <sheetProtection algorithmName="SHA-512" hashValue="LM94Tx15OqGeVH8DQD08AYt5aMcaBK9sRLd+ZI4F28NWclgMaiiVojIRQbdhRF4j1IbUPCnPCPu5Q8CeDMR5yw==" saltValue="y+epxaOQxRZNApRzsr9z4Q==" spinCount="100000" sheet="1" objects="1" scenarios="1"/>
  <mergeCells count="6">
    <mergeCell ref="A15:B15"/>
    <mergeCell ref="A18:A19"/>
    <mergeCell ref="A20:B20"/>
    <mergeCell ref="C5:D7"/>
    <mergeCell ref="B11:D11"/>
    <mergeCell ref="B12:D1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E199F-59A0-417C-965E-755613963ED4}">
  <dimension ref="A1:D24"/>
  <sheetViews>
    <sheetView workbookViewId="0">
      <selection activeCell="D1" sqref="D1"/>
    </sheetView>
  </sheetViews>
  <sheetFormatPr baseColWidth="10" defaultRowHeight="15" x14ac:dyDescent="0.25"/>
  <cols>
    <col min="1" max="1" width="24" customWidth="1"/>
    <col min="2" max="2" width="74.7109375" customWidth="1"/>
    <col min="4" max="4" width="27.85546875" customWidth="1"/>
  </cols>
  <sheetData>
    <row r="1" spans="1:4" ht="54" x14ac:dyDescent="0.25">
      <c r="A1" s="53" t="s">
        <v>52</v>
      </c>
      <c r="B1" s="54" t="s">
        <v>51</v>
      </c>
      <c r="D1" s="55" t="s">
        <v>65</v>
      </c>
    </row>
    <row r="2" spans="1:4" ht="36" x14ac:dyDescent="0.25">
      <c r="A2" s="53" t="s">
        <v>5</v>
      </c>
      <c r="B2" s="54" t="s">
        <v>59</v>
      </c>
    </row>
    <row r="3" spans="1:4" ht="18" x14ac:dyDescent="0.25">
      <c r="A3" s="7"/>
      <c r="B3" s="7" t="s">
        <v>53</v>
      </c>
    </row>
    <row r="4" spans="1:4" x14ac:dyDescent="0.25">
      <c r="A4" s="75"/>
      <c r="B4" s="75"/>
    </row>
    <row r="5" spans="1:4" ht="20.25" customHeight="1" x14ac:dyDescent="0.25">
      <c r="A5" s="3" t="s">
        <v>4</v>
      </c>
      <c r="B5" s="7" t="s">
        <v>10</v>
      </c>
      <c r="C5" s="87" t="s">
        <v>12</v>
      </c>
      <c r="D5" s="87"/>
    </row>
    <row r="6" spans="1:4" ht="12.75" customHeight="1" x14ac:dyDescent="0.25">
      <c r="A6" s="75"/>
      <c r="B6" s="12" t="s">
        <v>3</v>
      </c>
      <c r="C6" s="87"/>
      <c r="D6" s="87"/>
    </row>
    <row r="7" spans="1:4" ht="36.6" customHeight="1" x14ac:dyDescent="0.25">
      <c r="A7" s="5"/>
      <c r="B7" s="13"/>
      <c r="C7" s="87"/>
      <c r="D7" s="87"/>
    </row>
    <row r="8" spans="1:4" ht="15.75" customHeight="1" x14ac:dyDescent="0.25">
      <c r="A8" s="5"/>
      <c r="B8" s="8"/>
    </row>
    <row r="9" spans="1:4" ht="18" x14ac:dyDescent="0.25">
      <c r="A9" s="53" t="s">
        <v>6</v>
      </c>
      <c r="B9" s="77" t="s">
        <v>43</v>
      </c>
    </row>
    <row r="10" spans="1:4" ht="15" customHeight="1" x14ac:dyDescent="0.25">
      <c r="A10" s="5"/>
      <c r="B10" s="1"/>
      <c r="C10" s="11"/>
      <c r="D10" s="11"/>
    </row>
    <row r="11" spans="1:4" ht="15" customHeight="1" x14ac:dyDescent="0.25">
      <c r="A11" s="4" t="s">
        <v>7</v>
      </c>
      <c r="B11" s="89"/>
      <c r="C11" s="89"/>
      <c r="D11" s="89"/>
    </row>
    <row r="12" spans="1:4" ht="15" customHeight="1" x14ac:dyDescent="0.25">
      <c r="A12" s="4" t="s">
        <v>8</v>
      </c>
      <c r="B12" s="88"/>
      <c r="C12" s="88"/>
      <c r="D12" s="88"/>
    </row>
    <row r="13" spans="1:4" ht="18" x14ac:dyDescent="0.25">
      <c r="A13" s="4"/>
      <c r="B13" s="1"/>
      <c r="C13" s="11"/>
      <c r="D13" s="11"/>
    </row>
    <row r="14" spans="1:4" ht="18" x14ac:dyDescent="0.25">
      <c r="A14" s="68" t="s">
        <v>9</v>
      </c>
      <c r="B14" s="1"/>
      <c r="C14" s="11"/>
      <c r="D14" s="11"/>
    </row>
    <row r="15" spans="1:4" ht="15.75" x14ac:dyDescent="0.25">
      <c r="A15" s="90"/>
      <c r="B15" s="90"/>
    </row>
    <row r="16" spans="1:4" x14ac:dyDescent="0.25">
      <c r="A16" s="14" t="s">
        <v>13</v>
      </c>
      <c r="B16" s="14"/>
      <c r="C16" s="9"/>
      <c r="D16" s="2"/>
    </row>
    <row r="17" spans="1:4" ht="15.75" thickBot="1" x14ac:dyDescent="0.3">
      <c r="A17" s="6"/>
      <c r="B17" s="10"/>
      <c r="C17" s="9"/>
      <c r="D17" s="2"/>
    </row>
    <row r="18" spans="1:4" x14ac:dyDescent="0.25">
      <c r="A18" s="97" t="s">
        <v>1</v>
      </c>
      <c r="B18" s="103" t="s">
        <v>2</v>
      </c>
      <c r="C18" s="101" t="s">
        <v>14</v>
      </c>
    </row>
    <row r="19" spans="1:4" ht="15.75" thickBot="1" x14ac:dyDescent="0.3">
      <c r="A19" s="98"/>
      <c r="B19" s="104"/>
      <c r="C19" s="102"/>
    </row>
    <row r="20" spans="1:4" ht="15.75" thickBot="1" x14ac:dyDescent="0.3">
      <c r="A20" s="99" t="s">
        <v>37</v>
      </c>
      <c r="B20" s="100"/>
      <c r="C20" s="48"/>
    </row>
    <row r="21" spans="1:4" ht="102.75" x14ac:dyDescent="0.25">
      <c r="A21" s="59" t="s">
        <v>0</v>
      </c>
      <c r="B21" s="56" t="s">
        <v>46</v>
      </c>
      <c r="C21" s="59">
        <v>1</v>
      </c>
    </row>
    <row r="22" spans="1:4" ht="115.5" x14ac:dyDescent="0.25">
      <c r="A22" s="60" t="s">
        <v>11</v>
      </c>
      <c r="B22" s="57" t="s">
        <v>47</v>
      </c>
      <c r="C22" s="60">
        <v>1</v>
      </c>
    </row>
    <row r="23" spans="1:4" ht="39" x14ac:dyDescent="0.25">
      <c r="A23" s="60" t="s">
        <v>27</v>
      </c>
      <c r="B23" s="57" t="s">
        <v>48</v>
      </c>
      <c r="C23" s="60">
        <v>3</v>
      </c>
    </row>
    <row r="24" spans="1:4" ht="27" thickBot="1" x14ac:dyDescent="0.3">
      <c r="A24" s="61" t="s">
        <v>45</v>
      </c>
      <c r="B24" s="58" t="s">
        <v>26</v>
      </c>
    </row>
  </sheetData>
  <sheetProtection algorithmName="SHA-512" hashValue="yLjGQHpxoFjkeacBwg4/pN2QH8c8NsV04eLap1pbal50ikwmbRoHlbXTyUATR/2o99Y6EllTO2OWdi9MUBYcBA==" saltValue="lPYGQ7OuK75unyWyodAxSg==" spinCount="100000" sheet="1" objects="1" scenarios="1"/>
  <mergeCells count="8">
    <mergeCell ref="A20:B20"/>
    <mergeCell ref="C18:C19"/>
    <mergeCell ref="B18:B19"/>
    <mergeCell ref="C5:D7"/>
    <mergeCell ref="B11:D11"/>
    <mergeCell ref="B12:D12"/>
    <mergeCell ref="A15:B15"/>
    <mergeCell ref="A18:A19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EDC20-7141-48DC-BBD5-8251C9F77618}">
  <dimension ref="A1:D22"/>
  <sheetViews>
    <sheetView workbookViewId="0">
      <selection activeCell="D1" sqref="D1"/>
    </sheetView>
  </sheetViews>
  <sheetFormatPr baseColWidth="10" defaultRowHeight="15" x14ac:dyDescent="0.25"/>
  <cols>
    <col min="1" max="1" width="20.42578125" customWidth="1"/>
    <col min="2" max="2" width="72.7109375" customWidth="1"/>
    <col min="4" max="4" width="32.5703125" customWidth="1"/>
  </cols>
  <sheetData>
    <row r="1" spans="1:4" ht="54" x14ac:dyDescent="0.25">
      <c r="A1" s="53" t="s">
        <v>52</v>
      </c>
      <c r="B1" s="54" t="s">
        <v>51</v>
      </c>
      <c r="D1" s="55" t="s">
        <v>65</v>
      </c>
    </row>
    <row r="2" spans="1:4" ht="18" x14ac:dyDescent="0.25">
      <c r="A2" s="53" t="s">
        <v>5</v>
      </c>
      <c r="B2" s="54" t="s">
        <v>60</v>
      </c>
    </row>
    <row r="3" spans="1:4" ht="18" x14ac:dyDescent="0.25">
      <c r="A3" s="7"/>
      <c r="B3" s="7" t="s">
        <v>56</v>
      </c>
    </row>
    <row r="5" spans="1:4" ht="20.25" customHeight="1" x14ac:dyDescent="0.25">
      <c r="A5" s="3" t="s">
        <v>4</v>
      </c>
      <c r="B5" s="7" t="s">
        <v>10</v>
      </c>
      <c r="C5" s="87" t="s">
        <v>12</v>
      </c>
      <c r="D5" s="87"/>
    </row>
    <row r="6" spans="1:4" ht="12.75" customHeight="1" x14ac:dyDescent="0.25">
      <c r="B6" s="12" t="s">
        <v>3</v>
      </c>
      <c r="C6" s="87"/>
      <c r="D6" s="87"/>
    </row>
    <row r="7" spans="1:4" ht="36.6" customHeight="1" x14ac:dyDescent="0.25">
      <c r="A7" s="5"/>
      <c r="B7" s="13"/>
      <c r="C7" s="87"/>
      <c r="D7" s="87"/>
    </row>
    <row r="8" spans="1:4" ht="15.75" customHeight="1" x14ac:dyDescent="0.25">
      <c r="A8" s="5"/>
      <c r="B8" s="8"/>
    </row>
    <row r="9" spans="1:4" ht="15" customHeight="1" x14ac:dyDescent="0.25">
      <c r="A9" s="53" t="s">
        <v>6</v>
      </c>
      <c r="B9" s="77" t="s">
        <v>43</v>
      </c>
    </row>
    <row r="10" spans="1:4" ht="15" customHeight="1" x14ac:dyDescent="0.25">
      <c r="A10" s="5"/>
      <c r="B10" s="1"/>
      <c r="C10" s="11"/>
      <c r="D10" s="11"/>
    </row>
    <row r="11" spans="1:4" ht="15" customHeight="1" x14ac:dyDescent="0.25">
      <c r="A11" s="4" t="s">
        <v>7</v>
      </c>
      <c r="B11" s="89"/>
      <c r="C11" s="89"/>
      <c r="D11" s="89"/>
    </row>
    <row r="12" spans="1:4" ht="15" customHeight="1" x14ac:dyDescent="0.25">
      <c r="A12" s="4" t="s">
        <v>8</v>
      </c>
      <c r="B12" s="88"/>
      <c r="C12" s="88"/>
      <c r="D12" s="88"/>
    </row>
    <row r="13" spans="1:4" ht="18" x14ac:dyDescent="0.25">
      <c r="A13" s="4"/>
      <c r="B13" s="1"/>
      <c r="C13" s="11"/>
      <c r="D13" s="11"/>
    </row>
    <row r="14" spans="1:4" ht="18" x14ac:dyDescent="0.25">
      <c r="A14" s="34" t="s">
        <v>9</v>
      </c>
      <c r="B14" s="1"/>
      <c r="C14" s="11"/>
      <c r="D14" s="11"/>
    </row>
    <row r="15" spans="1:4" ht="15.75" x14ac:dyDescent="0.25">
      <c r="A15" s="90"/>
      <c r="B15" s="90"/>
    </row>
    <row r="16" spans="1:4" x14ac:dyDescent="0.25">
      <c r="A16" s="14" t="s">
        <v>13</v>
      </c>
      <c r="B16" s="14"/>
      <c r="C16" s="9"/>
      <c r="D16" s="2"/>
    </row>
    <row r="17" spans="1:4" ht="15.75" thickBot="1" x14ac:dyDescent="0.3">
      <c r="A17" s="6"/>
      <c r="B17" s="10"/>
      <c r="C17" s="9"/>
      <c r="D17" s="2"/>
    </row>
    <row r="18" spans="1:4" x14ac:dyDescent="0.25">
      <c r="A18" s="91" t="s">
        <v>1</v>
      </c>
      <c r="B18" s="49" t="s">
        <v>2</v>
      </c>
    </row>
    <row r="19" spans="1:4" ht="15.75" thickBot="1" x14ac:dyDescent="0.3">
      <c r="A19" s="92"/>
      <c r="B19" s="50"/>
    </row>
    <row r="20" spans="1:4" ht="15.75" thickBot="1" x14ac:dyDescent="0.3">
      <c r="A20" s="105" t="s">
        <v>37</v>
      </c>
      <c r="B20" s="94"/>
    </row>
    <row r="21" spans="1:4" ht="51.75" x14ac:dyDescent="0.25">
      <c r="A21" s="66" t="s">
        <v>0</v>
      </c>
      <c r="B21" s="67" t="s">
        <v>39</v>
      </c>
    </row>
    <row r="22" spans="1:4" ht="27" thickBot="1" x14ac:dyDescent="0.3">
      <c r="A22" s="64" t="s">
        <v>11</v>
      </c>
      <c r="B22" s="65" t="s">
        <v>26</v>
      </c>
    </row>
  </sheetData>
  <sheetProtection algorithmName="SHA-512" hashValue="tbVod2tcBzqJf1d9o6qHpbK2dKWVMTN5JYjspgQOL8Z+i1nYsb3BJNtnXNDITycVy+Jl6qs5H6JeFT4xymo+PQ==" saltValue="pVQxw6ob25/0FIEh4/NjVg==" spinCount="100000" sheet="1" objects="1" scenarios="1"/>
  <mergeCells count="6">
    <mergeCell ref="A15:B15"/>
    <mergeCell ref="A18:A19"/>
    <mergeCell ref="A20:B20"/>
    <mergeCell ref="C5:D7"/>
    <mergeCell ref="B11:D11"/>
    <mergeCell ref="B12:D12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19514-A9AE-4313-BCB8-11B358A4D071}">
  <dimension ref="A1:D23"/>
  <sheetViews>
    <sheetView workbookViewId="0">
      <selection activeCell="D1" sqref="D1"/>
    </sheetView>
  </sheetViews>
  <sheetFormatPr baseColWidth="10" defaultRowHeight="15" x14ac:dyDescent="0.25"/>
  <cols>
    <col min="1" max="1" width="24.7109375" customWidth="1"/>
    <col min="2" max="2" width="69.5703125" customWidth="1"/>
    <col min="4" max="4" width="15.85546875" customWidth="1"/>
  </cols>
  <sheetData>
    <row r="1" spans="1:4" s="75" customFormat="1" ht="54" x14ac:dyDescent="0.25">
      <c r="A1" s="53" t="s">
        <v>52</v>
      </c>
      <c r="B1" s="54" t="s">
        <v>51</v>
      </c>
      <c r="D1" s="55" t="s">
        <v>65</v>
      </c>
    </row>
    <row r="2" spans="1:4" s="75" customFormat="1" ht="36" x14ac:dyDescent="0.25">
      <c r="A2" s="53" t="s">
        <v>5</v>
      </c>
      <c r="B2" s="54" t="s">
        <v>61</v>
      </c>
    </row>
    <row r="3" spans="1:4" s="75" customFormat="1" ht="18" x14ac:dyDescent="0.25">
      <c r="A3" s="7"/>
      <c r="B3" s="7" t="s">
        <v>53</v>
      </c>
    </row>
    <row r="4" spans="1:4" s="75" customFormat="1" ht="14.25" x14ac:dyDescent="0.2"/>
    <row r="5" spans="1:4" s="75" customFormat="1" ht="20.25" customHeight="1" x14ac:dyDescent="0.25">
      <c r="A5" s="3" t="s">
        <v>4</v>
      </c>
      <c r="B5" s="7" t="s">
        <v>10</v>
      </c>
      <c r="C5" s="87" t="s">
        <v>12</v>
      </c>
      <c r="D5" s="87"/>
    </row>
    <row r="6" spans="1:4" s="75" customFormat="1" ht="12.75" customHeight="1" x14ac:dyDescent="0.2">
      <c r="B6" s="12" t="s">
        <v>3</v>
      </c>
      <c r="C6" s="87"/>
      <c r="D6" s="87"/>
    </row>
    <row r="7" spans="1:4" s="75" customFormat="1" ht="36.6" customHeight="1" x14ac:dyDescent="0.25">
      <c r="A7" s="5"/>
      <c r="B7" s="13"/>
      <c r="C7" s="87"/>
      <c r="D7" s="87"/>
    </row>
    <row r="8" spans="1:4" s="75" customFormat="1" ht="15.75" customHeight="1" x14ac:dyDescent="0.2">
      <c r="A8" s="5"/>
      <c r="B8" s="8"/>
    </row>
    <row r="9" spans="1:4" s="75" customFormat="1" ht="18" x14ac:dyDescent="0.2">
      <c r="A9" s="53" t="s">
        <v>6</v>
      </c>
      <c r="B9" s="77" t="s">
        <v>43</v>
      </c>
    </row>
    <row r="10" spans="1:4" s="75" customFormat="1" ht="15" customHeight="1" x14ac:dyDescent="0.2">
      <c r="A10" s="53"/>
      <c r="B10" s="81"/>
      <c r="C10" s="11"/>
      <c r="D10" s="11"/>
    </row>
    <row r="11" spans="1:4" s="75" customFormat="1" ht="15" customHeight="1" x14ac:dyDescent="0.25">
      <c r="A11" s="4" t="s">
        <v>7</v>
      </c>
      <c r="B11" s="89"/>
      <c r="C11" s="89"/>
      <c r="D11" s="89"/>
    </row>
    <row r="12" spans="1:4" s="75" customFormat="1" ht="15" customHeight="1" x14ac:dyDescent="0.25">
      <c r="A12" s="4" t="s">
        <v>8</v>
      </c>
      <c r="B12" s="88"/>
      <c r="C12" s="88"/>
      <c r="D12" s="88"/>
    </row>
    <row r="13" spans="1:4" ht="18" x14ac:dyDescent="0.25">
      <c r="A13" s="4"/>
      <c r="B13" s="1"/>
      <c r="C13" s="11"/>
      <c r="D13" s="11"/>
    </row>
    <row r="14" spans="1:4" ht="18" x14ac:dyDescent="0.25">
      <c r="A14" s="34" t="s">
        <v>9</v>
      </c>
      <c r="B14" s="1"/>
      <c r="C14" s="11"/>
      <c r="D14" s="11"/>
    </row>
    <row r="15" spans="1:4" ht="15.75" x14ac:dyDescent="0.25">
      <c r="A15" s="90"/>
      <c r="B15" s="90"/>
    </row>
    <row r="16" spans="1:4" x14ac:dyDescent="0.25">
      <c r="A16" s="14" t="s">
        <v>13</v>
      </c>
      <c r="B16" s="14"/>
      <c r="C16" s="9"/>
      <c r="D16" s="2"/>
    </row>
    <row r="17" spans="1:4" ht="15.75" thickBot="1" x14ac:dyDescent="0.3">
      <c r="A17" s="6"/>
      <c r="B17" s="10"/>
      <c r="C17" s="9"/>
      <c r="D17" s="2"/>
    </row>
    <row r="18" spans="1:4" x14ac:dyDescent="0.25">
      <c r="A18" s="91" t="s">
        <v>1</v>
      </c>
      <c r="B18" s="49" t="s">
        <v>2</v>
      </c>
    </row>
    <row r="19" spans="1:4" ht="15.75" thickBot="1" x14ac:dyDescent="0.3">
      <c r="A19" s="92"/>
      <c r="B19" s="50"/>
    </row>
    <row r="20" spans="1:4" x14ac:dyDescent="0.25">
      <c r="A20" s="105" t="s">
        <v>37</v>
      </c>
      <c r="B20" s="106"/>
    </row>
    <row r="21" spans="1:4" ht="153.75" x14ac:dyDescent="0.25">
      <c r="A21" s="69" t="s">
        <v>0</v>
      </c>
      <c r="B21" s="70" t="s">
        <v>40</v>
      </c>
    </row>
    <row r="22" spans="1:4" ht="26.25" x14ac:dyDescent="0.25">
      <c r="A22" s="69" t="s">
        <v>11</v>
      </c>
      <c r="B22" s="71" t="s">
        <v>41</v>
      </c>
    </row>
    <row r="23" spans="1:4" ht="27" thickBot="1" x14ac:dyDescent="0.3">
      <c r="A23" s="72" t="s">
        <v>27</v>
      </c>
      <c r="B23" s="73" t="s">
        <v>26</v>
      </c>
    </row>
  </sheetData>
  <sheetProtection algorithmName="SHA-512" hashValue="jrF9q/XPURSj9b1MJOQsEvIcmJ1+nYaoQZOjUZFaXGGhyCqx5c09GEIxWgr4qw+Wd9He59orMQqg75bh5TFtDA==" saltValue="DmibZShJtDNw1wHmwI91qw==" spinCount="100000" sheet="1" objects="1" scenarios="1"/>
  <mergeCells count="6">
    <mergeCell ref="A15:B15"/>
    <mergeCell ref="A18:A19"/>
    <mergeCell ref="A20:B20"/>
    <mergeCell ref="C5:D7"/>
    <mergeCell ref="B11:D11"/>
    <mergeCell ref="B12:D1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78340-7B17-410B-AEDB-EAB5F0B3B165}">
  <dimension ref="A1:D22"/>
  <sheetViews>
    <sheetView workbookViewId="0">
      <selection activeCell="D1" sqref="D1"/>
    </sheetView>
  </sheetViews>
  <sheetFormatPr baseColWidth="10" defaultRowHeight="15" x14ac:dyDescent="0.25"/>
  <cols>
    <col min="1" max="1" width="24.85546875" customWidth="1"/>
    <col min="2" max="2" width="62.7109375" customWidth="1"/>
    <col min="4" max="4" width="17.5703125" customWidth="1"/>
  </cols>
  <sheetData>
    <row r="1" spans="1:4" ht="58.5" customHeight="1" x14ac:dyDescent="0.25">
      <c r="A1" s="53" t="s">
        <v>52</v>
      </c>
      <c r="B1" s="74" t="s">
        <v>51</v>
      </c>
      <c r="D1" s="55" t="s">
        <v>65</v>
      </c>
    </row>
    <row r="2" spans="1:4" ht="18" x14ac:dyDescent="0.25">
      <c r="A2" s="53" t="s">
        <v>5</v>
      </c>
      <c r="B2" s="54" t="s">
        <v>62</v>
      </c>
    </row>
    <row r="3" spans="1:4" ht="18" x14ac:dyDescent="0.25">
      <c r="A3" s="7"/>
      <c r="B3" s="7" t="s">
        <v>63</v>
      </c>
    </row>
    <row r="4" spans="1:4" x14ac:dyDescent="0.25">
      <c r="A4" s="75"/>
      <c r="B4" s="75"/>
    </row>
    <row r="5" spans="1:4" ht="20.25" customHeight="1" x14ac:dyDescent="0.25">
      <c r="A5" s="3" t="s">
        <v>4</v>
      </c>
      <c r="B5" s="7" t="s">
        <v>10</v>
      </c>
      <c r="C5" s="87" t="s">
        <v>12</v>
      </c>
      <c r="D5" s="87"/>
    </row>
    <row r="6" spans="1:4" ht="12.75" customHeight="1" x14ac:dyDescent="0.25">
      <c r="A6" s="75"/>
      <c r="B6" s="12" t="s">
        <v>3</v>
      </c>
      <c r="C6" s="87"/>
      <c r="D6" s="87"/>
    </row>
    <row r="7" spans="1:4" ht="36.6" customHeight="1" x14ac:dyDescent="0.25">
      <c r="A7" s="5"/>
      <c r="B7" s="13"/>
      <c r="C7" s="87"/>
      <c r="D7" s="87"/>
    </row>
    <row r="8" spans="1:4" ht="15.75" customHeight="1" x14ac:dyDescent="0.25">
      <c r="A8" s="5"/>
      <c r="B8" s="8"/>
    </row>
    <row r="9" spans="1:4" ht="15" customHeight="1" x14ac:dyDescent="0.25">
      <c r="A9" s="53" t="s">
        <v>6</v>
      </c>
      <c r="B9" s="77" t="s">
        <v>43</v>
      </c>
    </row>
    <row r="10" spans="1:4" ht="15" customHeight="1" x14ac:dyDescent="0.25">
      <c r="A10" s="5"/>
      <c r="B10" s="1"/>
      <c r="C10" s="11"/>
      <c r="D10" s="11"/>
    </row>
    <row r="11" spans="1:4" ht="15" customHeight="1" x14ac:dyDescent="0.25">
      <c r="A11" s="4" t="s">
        <v>7</v>
      </c>
      <c r="B11" s="89"/>
      <c r="C11" s="89"/>
      <c r="D11" s="89"/>
    </row>
    <row r="12" spans="1:4" ht="15" customHeight="1" x14ac:dyDescent="0.25">
      <c r="A12" s="4" t="s">
        <v>8</v>
      </c>
      <c r="B12" s="88"/>
      <c r="C12" s="88"/>
      <c r="D12" s="88"/>
    </row>
    <row r="13" spans="1:4" ht="18" x14ac:dyDescent="0.25">
      <c r="A13" s="4"/>
      <c r="B13" s="1"/>
      <c r="C13" s="11"/>
      <c r="D13" s="11"/>
    </row>
    <row r="14" spans="1:4" ht="18" x14ac:dyDescent="0.25">
      <c r="A14" s="34" t="s">
        <v>9</v>
      </c>
      <c r="B14" s="1"/>
      <c r="C14" s="11"/>
      <c r="D14" s="11"/>
    </row>
    <row r="15" spans="1:4" ht="15.75" x14ac:dyDescent="0.25">
      <c r="A15" s="90"/>
      <c r="B15" s="90"/>
    </row>
    <row r="16" spans="1:4" x14ac:dyDescent="0.25">
      <c r="A16" s="14" t="s">
        <v>13</v>
      </c>
      <c r="B16" s="14"/>
      <c r="C16" s="9"/>
      <c r="D16" s="2"/>
    </row>
    <row r="17" spans="1:4" ht="15.75" thickBot="1" x14ac:dyDescent="0.3">
      <c r="A17" s="6"/>
      <c r="B17" s="10"/>
      <c r="C17" s="9"/>
      <c r="D17" s="2"/>
    </row>
    <row r="18" spans="1:4" x14ac:dyDescent="0.25">
      <c r="A18" s="91" t="s">
        <v>1</v>
      </c>
      <c r="B18" s="49" t="s">
        <v>2</v>
      </c>
    </row>
    <row r="19" spans="1:4" ht="15.75" thickBot="1" x14ac:dyDescent="0.3">
      <c r="A19" s="92"/>
      <c r="B19" s="50"/>
    </row>
    <row r="20" spans="1:4" x14ac:dyDescent="0.25">
      <c r="A20" s="105" t="s">
        <v>37</v>
      </c>
      <c r="B20" s="106"/>
    </row>
    <row r="21" spans="1:4" ht="39" x14ac:dyDescent="0.25">
      <c r="A21" s="69" t="s">
        <v>0</v>
      </c>
      <c r="B21" s="70" t="s">
        <v>42</v>
      </c>
    </row>
    <row r="22" spans="1:4" ht="27" thickBot="1" x14ac:dyDescent="0.3">
      <c r="A22" s="72" t="s">
        <v>11</v>
      </c>
      <c r="B22" s="73" t="s">
        <v>26</v>
      </c>
    </row>
  </sheetData>
  <sheetProtection algorithmName="SHA-512" hashValue="5m9IRe0F99XJXZWv8ttZG2MMCOtJ80I1qO8i4fJ/Rlvc/I2wDEa53LG3kepbu357xSfZxe67TgH/+ihMxUhhEw==" saltValue="JqXMbB1I80mGwy1JeCLnmA==" spinCount="100000" sheet="1" objects="1" scenarios="1"/>
  <mergeCells count="6">
    <mergeCell ref="A15:B15"/>
    <mergeCell ref="A18:A19"/>
    <mergeCell ref="A20:B20"/>
    <mergeCell ref="C5:D7"/>
    <mergeCell ref="B11:D11"/>
    <mergeCell ref="B12:D1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E7F88-D353-44EB-933C-2CB71B8D8F37}">
  <dimension ref="A1:L26"/>
  <sheetViews>
    <sheetView workbookViewId="0">
      <selection activeCell="J10" sqref="J10"/>
    </sheetView>
  </sheetViews>
  <sheetFormatPr baseColWidth="10" defaultRowHeight="15" x14ac:dyDescent="0.25"/>
  <cols>
    <col min="1" max="1" width="23.7109375" customWidth="1"/>
    <col min="2" max="2" width="47.28515625" customWidth="1"/>
    <col min="3" max="3" width="16.7109375" customWidth="1"/>
    <col min="7" max="7" width="16.28515625" customWidth="1"/>
    <col min="9" max="9" width="25" customWidth="1"/>
    <col min="10" max="10" width="21.85546875" customWidth="1"/>
    <col min="11" max="11" width="21.5703125" customWidth="1"/>
    <col min="12" max="12" width="23.7109375" customWidth="1"/>
  </cols>
  <sheetData>
    <row r="1" spans="1:12" ht="48" customHeight="1" x14ac:dyDescent="0.25">
      <c r="A1" s="53" t="s">
        <v>52</v>
      </c>
      <c r="B1" s="107" t="s">
        <v>51</v>
      </c>
      <c r="C1" s="107"/>
      <c r="D1" s="107"/>
      <c r="E1" s="107"/>
      <c r="F1" s="107"/>
      <c r="G1" s="107"/>
      <c r="I1" s="55" t="s">
        <v>65</v>
      </c>
    </row>
    <row r="2" spans="1:12" ht="18" x14ac:dyDescent="0.25">
      <c r="A2" s="53" t="s">
        <v>5</v>
      </c>
      <c r="B2" s="107" t="s">
        <v>64</v>
      </c>
      <c r="C2" s="107"/>
      <c r="D2" s="75"/>
      <c r="E2" s="75"/>
      <c r="F2" s="75"/>
      <c r="G2" s="75"/>
    </row>
    <row r="4" spans="1:12" ht="20.25" customHeight="1" x14ac:dyDescent="0.25">
      <c r="A4" s="3" t="s">
        <v>4</v>
      </c>
      <c r="B4" s="7" t="s">
        <v>54</v>
      </c>
      <c r="G4" s="87" t="s">
        <v>12</v>
      </c>
      <c r="H4" s="87"/>
    </row>
    <row r="5" spans="1:12" ht="12.75" customHeight="1" x14ac:dyDescent="0.25">
      <c r="B5" s="12" t="s">
        <v>3</v>
      </c>
      <c r="G5" s="87"/>
      <c r="H5" s="87"/>
    </row>
    <row r="6" spans="1:12" ht="36.6" customHeight="1" x14ac:dyDescent="0.25">
      <c r="A6" s="5"/>
      <c r="B6" s="13"/>
      <c r="G6" s="87"/>
      <c r="H6" s="87"/>
    </row>
    <row r="7" spans="1:12" ht="15.75" customHeight="1" x14ac:dyDescent="0.25">
      <c r="A7" s="5"/>
      <c r="B7" s="8"/>
    </row>
    <row r="8" spans="1:12" ht="18" x14ac:dyDescent="0.25">
      <c r="A8" s="53" t="s">
        <v>6</v>
      </c>
      <c r="B8" s="77" t="s">
        <v>43</v>
      </c>
    </row>
    <row r="9" spans="1:12" ht="15" customHeight="1" x14ac:dyDescent="0.25">
      <c r="A9" s="5"/>
      <c r="B9" s="1"/>
      <c r="C9" s="11"/>
      <c r="D9" s="11"/>
    </row>
    <row r="10" spans="1:12" ht="15" customHeight="1" x14ac:dyDescent="0.25">
      <c r="A10" s="4" t="s">
        <v>7</v>
      </c>
      <c r="B10" s="89"/>
      <c r="C10" s="89"/>
      <c r="D10" s="89"/>
      <c r="E10" s="89"/>
      <c r="F10" s="89"/>
      <c r="G10" s="89"/>
      <c r="H10" s="89"/>
    </row>
    <row r="11" spans="1:12" ht="15" customHeight="1" x14ac:dyDescent="0.25">
      <c r="A11" s="4" t="s">
        <v>8</v>
      </c>
      <c r="B11" s="88"/>
      <c r="C11" s="88"/>
      <c r="D11" s="88"/>
      <c r="E11" s="88"/>
      <c r="F11" s="88"/>
      <c r="G11" s="88"/>
      <c r="H11" s="88"/>
    </row>
    <row r="12" spans="1:12" ht="15" customHeight="1" x14ac:dyDescent="0.25">
      <c r="A12" s="4"/>
      <c r="B12" s="4"/>
      <c r="C12" s="4"/>
      <c r="D12" s="4"/>
    </row>
    <row r="13" spans="1:12" ht="15.75" thickBot="1" x14ac:dyDescent="0.3">
      <c r="C13" s="15"/>
      <c r="D13" s="15"/>
      <c r="E13" s="15"/>
      <c r="F13" s="15"/>
      <c r="G13" s="15"/>
      <c r="H13" s="16"/>
    </row>
    <row r="14" spans="1:12" ht="15.75" customHeight="1" thickBot="1" x14ac:dyDescent="0.3">
      <c r="C14" s="17" t="s">
        <v>49</v>
      </c>
      <c r="D14" s="17" t="s">
        <v>15</v>
      </c>
      <c r="E14" s="17" t="s">
        <v>14</v>
      </c>
      <c r="F14" s="17" t="s">
        <v>14</v>
      </c>
      <c r="G14" s="110" t="s">
        <v>50</v>
      </c>
      <c r="H14" s="108" t="s">
        <v>16</v>
      </c>
      <c r="K14" s="24"/>
      <c r="L14" s="24"/>
    </row>
    <row r="15" spans="1:12" ht="15.75" thickBot="1" x14ac:dyDescent="0.3">
      <c r="A15" s="31" t="s">
        <v>17</v>
      </c>
      <c r="B15" s="18" t="s">
        <v>18</v>
      </c>
      <c r="C15" s="19">
        <v>2026</v>
      </c>
      <c r="D15" s="19">
        <v>2027</v>
      </c>
      <c r="E15" s="19">
        <v>2028</v>
      </c>
      <c r="F15" s="20">
        <v>2029</v>
      </c>
      <c r="G15" s="111"/>
      <c r="H15" s="109"/>
      <c r="I15" s="29" t="s">
        <v>19</v>
      </c>
      <c r="J15" s="30" t="s">
        <v>20</v>
      </c>
      <c r="K15" s="25" t="s">
        <v>23</v>
      </c>
      <c r="L15" s="26" t="s">
        <v>24</v>
      </c>
    </row>
    <row r="16" spans="1:12" ht="15.75" thickBot="1" x14ac:dyDescent="0.3">
      <c r="A16" s="32">
        <v>1</v>
      </c>
      <c r="B16" s="21" t="s">
        <v>29</v>
      </c>
      <c r="C16" s="27">
        <v>7</v>
      </c>
      <c r="D16" s="27">
        <v>2</v>
      </c>
      <c r="E16" s="27">
        <v>4</v>
      </c>
      <c r="F16" s="28">
        <v>7</v>
      </c>
      <c r="G16" s="52">
        <v>2</v>
      </c>
      <c r="H16" s="42">
        <v>22</v>
      </c>
      <c r="I16" s="84">
        <v>0</v>
      </c>
      <c r="J16" s="82">
        <f>I16*H16</f>
        <v>0</v>
      </c>
      <c r="K16" s="82">
        <f>J16*0.19</f>
        <v>0</v>
      </c>
      <c r="L16" s="82">
        <f>J16+K16</f>
        <v>0</v>
      </c>
    </row>
    <row r="17" spans="1:12" ht="15.75" thickBot="1" x14ac:dyDescent="0.3">
      <c r="A17" s="32">
        <v>2</v>
      </c>
      <c r="B17" s="21" t="s">
        <v>30</v>
      </c>
      <c r="C17" s="27">
        <v>5</v>
      </c>
      <c r="D17" s="27">
        <v>1</v>
      </c>
      <c r="E17" s="27">
        <v>3</v>
      </c>
      <c r="F17" s="28">
        <v>5</v>
      </c>
      <c r="G17" s="52">
        <v>1</v>
      </c>
      <c r="H17" s="22">
        <v>15</v>
      </c>
      <c r="I17" s="84">
        <v>0</v>
      </c>
      <c r="J17" s="82">
        <f t="shared" ref="J17:J21" si="0">I17*H17</f>
        <v>0</v>
      </c>
      <c r="K17" s="82">
        <f>J17*0.19</f>
        <v>0</v>
      </c>
      <c r="L17" s="82">
        <f>J17+K17</f>
        <v>0</v>
      </c>
    </row>
    <row r="18" spans="1:12" ht="15.75" thickBot="1" x14ac:dyDescent="0.3">
      <c r="A18" s="35">
        <v>3</v>
      </c>
      <c r="B18" s="47" t="s">
        <v>44</v>
      </c>
      <c r="C18" s="37">
        <v>15</v>
      </c>
      <c r="D18" s="37">
        <v>4</v>
      </c>
      <c r="E18" s="37">
        <v>8</v>
      </c>
      <c r="F18" s="46">
        <v>6</v>
      </c>
      <c r="G18" s="51">
        <v>2</v>
      </c>
      <c r="H18" s="42">
        <v>35</v>
      </c>
      <c r="I18" s="85">
        <v>0</v>
      </c>
      <c r="J18" s="82">
        <f t="shared" si="0"/>
        <v>0</v>
      </c>
      <c r="K18" s="82">
        <f>J18*0.19</f>
        <v>0</v>
      </c>
      <c r="L18" s="82">
        <f>J18+K18</f>
        <v>0</v>
      </c>
    </row>
    <row r="19" spans="1:12" ht="15.75" thickBot="1" x14ac:dyDescent="0.3">
      <c r="A19" s="35">
        <v>4</v>
      </c>
      <c r="B19" s="36" t="s">
        <v>31</v>
      </c>
      <c r="C19" s="37">
        <v>10</v>
      </c>
      <c r="D19" s="37">
        <v>3</v>
      </c>
      <c r="E19" s="37">
        <v>5</v>
      </c>
      <c r="F19" s="38">
        <v>10</v>
      </c>
      <c r="G19" s="52">
        <v>2</v>
      </c>
      <c r="H19" s="22">
        <v>30</v>
      </c>
      <c r="I19" s="85">
        <v>0</v>
      </c>
      <c r="J19" s="82">
        <f t="shared" si="0"/>
        <v>0</v>
      </c>
      <c r="K19" s="83">
        <f>J19*0.19</f>
        <v>0</v>
      </c>
      <c r="L19" s="83">
        <f>J19+K19</f>
        <v>0</v>
      </c>
    </row>
    <row r="20" spans="1:12" ht="15.75" thickBot="1" x14ac:dyDescent="0.3">
      <c r="A20" s="39">
        <v>5</v>
      </c>
      <c r="B20" s="40" t="s">
        <v>32</v>
      </c>
      <c r="C20" s="27">
        <v>14</v>
      </c>
      <c r="D20" s="27">
        <v>4</v>
      </c>
      <c r="E20" s="27">
        <v>6</v>
      </c>
      <c r="F20" s="41">
        <v>6</v>
      </c>
      <c r="G20" s="52">
        <v>1</v>
      </c>
      <c r="H20" s="42">
        <v>31</v>
      </c>
      <c r="I20" s="86">
        <v>0</v>
      </c>
      <c r="J20" s="82">
        <f t="shared" si="0"/>
        <v>0</v>
      </c>
      <c r="K20" s="83">
        <f t="shared" ref="K20:K21" si="1">J20*0.19</f>
        <v>0</v>
      </c>
      <c r="L20" s="83">
        <f t="shared" ref="L20:L21" si="2">J20+K20</f>
        <v>0</v>
      </c>
    </row>
    <row r="21" spans="1:12" ht="15.75" thickBot="1" x14ac:dyDescent="0.3">
      <c r="A21" s="39">
        <v>6</v>
      </c>
      <c r="B21" s="40" t="s">
        <v>33</v>
      </c>
      <c r="C21" s="27">
        <v>5</v>
      </c>
      <c r="D21" s="27">
        <v>1</v>
      </c>
      <c r="E21" s="27">
        <v>3</v>
      </c>
      <c r="F21" s="41">
        <v>5</v>
      </c>
      <c r="G21" s="52">
        <v>1</v>
      </c>
      <c r="H21" s="42">
        <v>15</v>
      </c>
      <c r="I21" s="86">
        <v>0</v>
      </c>
      <c r="J21" s="82">
        <f t="shared" si="0"/>
        <v>0</v>
      </c>
      <c r="K21" s="83">
        <f t="shared" si="1"/>
        <v>0</v>
      </c>
      <c r="L21" s="83">
        <f t="shared" si="2"/>
        <v>0</v>
      </c>
    </row>
    <row r="22" spans="1:12" x14ac:dyDescent="0.25">
      <c r="J22" s="43" t="s">
        <v>34</v>
      </c>
      <c r="K22" s="44" t="s">
        <v>25</v>
      </c>
      <c r="L22" s="45" t="s">
        <v>35</v>
      </c>
    </row>
    <row r="23" spans="1:12" ht="15.75" thickBot="1" x14ac:dyDescent="0.3">
      <c r="J23" s="33">
        <f>SUM(J16:J21)</f>
        <v>0</v>
      </c>
      <c r="K23" s="33">
        <f>SUM(K16:K21)</f>
        <v>0</v>
      </c>
      <c r="L23" s="33">
        <f>SUM(L16:L21)</f>
        <v>0</v>
      </c>
    </row>
    <row r="25" spans="1:12" x14ac:dyDescent="0.25">
      <c r="B25" t="s">
        <v>21</v>
      </c>
      <c r="C25" s="15"/>
      <c r="D25" s="15"/>
      <c r="E25" s="15"/>
      <c r="F25" s="15"/>
      <c r="G25" s="15"/>
      <c r="H25" s="15"/>
    </row>
    <row r="26" spans="1:12" x14ac:dyDescent="0.25">
      <c r="B26" s="23" t="s">
        <v>22</v>
      </c>
      <c r="C26" s="15"/>
      <c r="D26" s="15"/>
      <c r="E26" s="15"/>
      <c r="F26" s="15"/>
      <c r="G26" s="15"/>
      <c r="H26" s="15"/>
    </row>
  </sheetData>
  <sheetProtection algorithmName="SHA-512" hashValue="0wnIpCijJlmJaz2tl8cY9QTFF3TMztTPWzUXHbBC3XH42bWvldblS3MrTmpfCggo32EOFJNmyajzt98cf4jHlg==" saltValue="vpNg8LSzfvQ+w2zrg6w4mA==" spinCount="100000" sheet="1" objects="1" scenarios="1"/>
  <mergeCells count="7">
    <mergeCell ref="B1:G1"/>
    <mergeCell ref="B2:C2"/>
    <mergeCell ref="B11:H11"/>
    <mergeCell ref="B10:H10"/>
    <mergeCell ref="H14:H15"/>
    <mergeCell ref="G14:G15"/>
    <mergeCell ref="G4:H6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Breuer Pulsoxi</vt:lpstr>
      <vt:lpstr>redVac Vakuummatratze</vt:lpstr>
      <vt:lpstr>Vakuummatratze beheizt</vt:lpstr>
      <vt:lpstr>WERO Transferhilfen</vt:lpstr>
      <vt:lpstr>Combi Carrier</vt:lpstr>
      <vt:lpstr>Schaufeltrage</vt:lpstr>
      <vt:lpstr>Preisblatt</vt:lpstr>
    </vt:vector>
  </TitlesOfParts>
  <Company>Weinmann EMT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Beste, Marvin</dc:creator>
  <cp:lastModifiedBy>Wiese, Manuela</cp:lastModifiedBy>
  <dcterms:created xsi:type="dcterms:W3CDTF">2023-12-07T08:36:51Z</dcterms:created>
  <dcterms:modified xsi:type="dcterms:W3CDTF">2026-04-02T05:50:39Z</dcterms:modified>
</cp:coreProperties>
</file>